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Kalkulation 2011" sheetId="1" r:id="rId1"/>
    <sheet name="Tabelle8" sheetId="2" r:id="rId2"/>
    <sheet name="Tabelle9" sheetId="3" r:id="rId3"/>
    <sheet name="Tabelle10" sheetId="4" r:id="rId4"/>
    <sheet name="Tabelle11" sheetId="5" r:id="rId5"/>
    <sheet name="Tabelle12" sheetId="6" r:id="rId6"/>
    <sheet name="Tabelle13" sheetId="7" r:id="rId7"/>
    <sheet name="Tabelle14" sheetId="8" r:id="rId8"/>
    <sheet name="Tabelle15" sheetId="9" r:id="rId9"/>
    <sheet name="Tabelle16" sheetId="10" r:id="rId10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<sst xmlns="http://schemas.openxmlformats.org/spreadsheetml/2006/main" count="44" uniqueCount="40">
  <si>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Gebührenbedarfsberechnung </t>
  </si>
  <si>
    <t>Grundgebühr</t>
  </si>
  <si>
    <t>Zusatzgebühr</t>
  </si>
  <si>
    <t>Bauliche Unterhaltung</t>
  </si>
  <si>
    <t>Geräte und Gebrauchsgegenstände</t>
  </si>
  <si>
    <t>Stromversorgung</t>
  </si>
  <si>
    <t>Versicherungen</t>
  </si>
  <si>
    <t>Schutzkleidung</t>
  </si>
  <si>
    <t>Abfuhr Abwasser und Klärschlamm</t>
  </si>
  <si>
    <t>Innere Verrechnungen Bauhof</t>
  </si>
  <si>
    <t>Abschreibungen</t>
  </si>
  <si>
    <t>Verzinsung des Anlagekapitals</t>
  </si>
  <si>
    <t>Verwaltungskostenanteil Kaserne</t>
  </si>
  <si>
    <t>Ergebnis</t>
  </si>
  <si>
    <t>Wohneinheiten,</t>
  </si>
  <si>
    <t xml:space="preserve">zu verteilen, so daß die Gebühr je Kubikmeter </t>
  </si>
  <si>
    <t>beträgt.</t>
  </si>
  <si>
    <t>Gesamt-Einnahmen</t>
  </si>
  <si>
    <t>Ausgaben</t>
  </si>
  <si>
    <t>Gesamt-Ausgaben</t>
  </si>
  <si>
    <t>Einnahmen</t>
  </si>
  <si>
    <t xml:space="preserve">Bei den Zusatzgebühren sind die Kosten in Höhe  von </t>
  </si>
  <si>
    <t>auf eine Abwassermenge von</t>
  </si>
  <si>
    <t>Ersätze</t>
  </si>
  <si>
    <t>€</t>
  </si>
  <si>
    <t>cbm</t>
  </si>
  <si>
    <t xml:space="preserve">so daß sich für eine Wohneinheit eine monatliche </t>
  </si>
  <si>
    <t xml:space="preserve">Grundgebühr von </t>
  </si>
  <si>
    <t xml:space="preserve">ergibt. </t>
  </si>
  <si>
    <t>Je Grundstücksanschluß jedoch mindestens monatlich</t>
  </si>
  <si>
    <t>Gebühr Kaserne</t>
  </si>
  <si>
    <t>Abwassergebühren (mit Kaserne)</t>
  </si>
  <si>
    <t>Die auf die Grundgebühr umzulegenden Kosten in Höhe von</t>
  </si>
  <si>
    <t>Verzinsung Anlagekapital</t>
  </si>
  <si>
    <t>Gesamtverteilungsbetrag</t>
  </si>
  <si>
    <t>-</t>
  </si>
  <si>
    <t>Verwaltungskostenumlage Amt</t>
  </si>
  <si>
    <t>sind zu verteilen auf</t>
  </si>
  <si>
    <t>Zinsen Gebührenausgleichsrücklage</t>
  </si>
  <si>
    <t>für die Abwassergebühr ab 1.1.2011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</si>
</sst>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[$€-2]\ * #,##0.00_-;\-[$€-2]\ * #,##0.00_-;_-[$€-2]\ * &quot;-&quot;??_-;_-@_-"/>
    <numFmt numFmtId="174" formatCode="_-* #,##0.00\ [$€-1]_-;\-* #,##0.00\ [$€-1]_-;_-* &quot;-&quot;??\ [$€-1]_-;_-@_-"/>
    <numFmt numFmtId="175" formatCode="#,##0.00\ [$€-1];\-#,##0.00\ [$€-1]"/>
    <numFmt numFmtId="176" formatCode="00000"/>
    <numFmt numFmtId="177" formatCode="_-* #,##0.00\ [$€-1]_-;\-* #,##0.00\ [$€-1]_-;_-* &quot;-&quot;??\ [$€-1]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15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43" fontId="0" fillId="2" borderId="0" xfId="15" applyFont="1" applyFill="1" applyAlignment="1">
      <alignment horizontal="right"/>
    </xf>
    <xf numFmtId="43" fontId="1" fillId="0" borderId="2" xfId="15" applyFont="1" applyFill="1" applyBorder="1" applyAlignment="1">
      <alignment horizontal="right"/>
    </xf>
    <xf numFmtId="0" fontId="0" fillId="0" borderId="0" xfId="0" applyFill="1" applyAlignment="1">
      <alignment/>
    </xf>
    <xf numFmtId="43" fontId="0" fillId="0" borderId="3" xfId="15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7" fontId="1" fillId="0" borderId="0" xfId="15" applyNumberFormat="1" applyFont="1" applyFill="1" applyBorder="1" applyAlignment="1">
      <alignment horizontal="right"/>
    </xf>
    <xf numFmtId="7" fontId="1" fillId="0" borderId="0" xfId="0" applyNumberFormat="1" applyFont="1" applyFill="1" applyBorder="1" applyAlignment="1">
      <alignment/>
    </xf>
    <xf numFmtId="43" fontId="1" fillId="0" borderId="0" xfId="15" applyFont="1" applyFill="1" applyAlignment="1">
      <alignment horizontal="right"/>
    </xf>
    <xf numFmtId="43" fontId="1" fillId="0" borderId="2" xfId="15" applyFont="1" applyFill="1" applyBorder="1" applyAlignment="1">
      <alignment horizontal="center"/>
    </xf>
    <xf numFmtId="43" fontId="1" fillId="0" borderId="4" xfId="15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1" fillId="0" borderId="0" xfId="15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174" fontId="1" fillId="0" borderId="0" xfId="19" applyNumberFormat="1" applyFont="1" applyFill="1" applyAlignment="1">
      <alignment/>
    </xf>
    <xf numFmtId="177" fontId="1" fillId="0" borderId="0" xfId="17" applyFont="1" applyAlignment="1">
      <alignment horizontal="right"/>
    </xf>
    <xf numFmtId="0" fontId="0" fillId="0" borderId="0" xfId="0" applyAlignment="1">
      <alignment horizontal="left"/>
    </xf>
    <xf numFmtId="177" fontId="1" fillId="0" borderId="0" xfId="0" applyNumberFormat="1" applyFont="1" applyAlignment="1">
      <alignment/>
    </xf>
    <xf numFmtId="177" fontId="0" fillId="0" borderId="0" xfId="17" applyAlignment="1">
      <alignment horizontal="righ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ySplit="1515" topLeftCell="BM31" activePane="bottomLeft" state="split"/>
      <selection pane="topLeft" activeCell="D4" sqref="D4"/>
      <selection pane="bottomLeft" activeCell="A53" sqref="A53"/>
    </sheetView>
  </sheetViews>
  <sheetFormatPr defaultColWidth="11.421875" defaultRowHeight="12.75"/>
  <cols>
    <col min="1" max="1" width="35.28125" style="0" customWidth="1"/>
    <col min="2" max="2" width="16.8515625" style="0" customWidth="1"/>
    <col min="3" max="3" width="14.7109375" style="0" bestFit="1" customWidth="1"/>
    <col min="4" max="4" width="15.421875" style="0" customWidth="1"/>
    <col min="6" max="6" width="28.57421875" style="0" customWidth="1"/>
    <col min="7" max="7" width="29.421875" style="0" customWidth="1"/>
    <col min="8" max="8" width="41.421875" style="0" customWidth="1"/>
  </cols>
  <sheetData>
    <row r="1" spans="1:8" s="4" customFormat="1" ht="15">
      <c r="A1" s="2" t="s">
        <v>0</v>
      </c>
      <c r="B1" s="2"/>
      <c r="C1" s="2"/>
      <c r="D1" s="2"/>
      <c r="E1"/>
      <c r="F1"/>
      <c r="G1" s="7"/>
      <c r="H1"/>
    </row>
    <row r="2" spans="1:8" s="4" customFormat="1" ht="15">
      <c r="A2" s="2" t="s">
        <v>39</v>
      </c>
      <c r="B2" s="2"/>
      <c r="C2" s="2"/>
      <c r="D2" s="2"/>
      <c r="E2"/>
      <c r="F2"/>
      <c r="G2" s="7"/>
      <c r="H2"/>
    </row>
    <row r="3" spans="2:7" ht="12" customHeight="1">
      <c r="B3" s="5"/>
      <c r="G3" s="7"/>
    </row>
    <row r="4" spans="1:8" s="3" customFormat="1" ht="18">
      <c r="A4" s="9" t="s">
        <v>18</v>
      </c>
      <c r="B4" s="1"/>
      <c r="C4" s="1" t="s">
        <v>1</v>
      </c>
      <c r="D4" s="6" t="s">
        <v>2</v>
      </c>
      <c r="E4"/>
      <c r="F4"/>
      <c r="G4" s="7"/>
      <c r="H4"/>
    </row>
    <row r="5" spans="2:8" s="3" customFormat="1" ht="15">
      <c r="B5" s="1" t="s">
        <v>24</v>
      </c>
      <c r="C5" s="1" t="s">
        <v>24</v>
      </c>
      <c r="D5" s="1" t="s">
        <v>24</v>
      </c>
      <c r="E5"/>
      <c r="F5"/>
      <c r="G5" s="7"/>
      <c r="H5"/>
    </row>
    <row r="6" spans="2:8" s="3" customFormat="1" ht="15">
      <c r="B6" s="1"/>
      <c r="E6"/>
      <c r="F6"/>
      <c r="G6" s="7"/>
      <c r="H6"/>
    </row>
    <row r="7" spans="1:7" ht="15">
      <c r="A7" t="s">
        <v>3</v>
      </c>
      <c r="B7" s="24">
        <v>35000</v>
      </c>
      <c r="C7" s="24">
        <f>SUM(B7)</f>
        <v>35000</v>
      </c>
      <c r="D7" s="29"/>
      <c r="G7" s="7"/>
    </row>
    <row r="8" spans="1:7" ht="15">
      <c r="A8" t="s">
        <v>4</v>
      </c>
      <c r="B8" s="24">
        <v>500</v>
      </c>
      <c r="C8" s="24"/>
      <c r="D8" s="24">
        <f>SUM(B8)</f>
        <v>500</v>
      </c>
      <c r="G8" s="7"/>
    </row>
    <row r="9" spans="1:7" ht="15">
      <c r="A9" t="s">
        <v>5</v>
      </c>
      <c r="B9" s="24">
        <v>15000</v>
      </c>
      <c r="C9" s="24"/>
      <c r="D9" s="24">
        <f>SUM(B9)</f>
        <v>15000</v>
      </c>
      <c r="G9" s="7"/>
    </row>
    <row r="10" spans="1:7" ht="15">
      <c r="A10" t="s">
        <v>6</v>
      </c>
      <c r="B10" s="24">
        <v>2000</v>
      </c>
      <c r="C10" s="24">
        <f>SUM(B10)</f>
        <v>2000</v>
      </c>
      <c r="D10" s="24"/>
      <c r="G10" s="7"/>
    </row>
    <row r="11" spans="1:7" ht="15" hidden="1">
      <c r="A11" t="s">
        <v>7</v>
      </c>
      <c r="B11" s="27"/>
      <c r="C11" s="27"/>
      <c r="D11" s="27"/>
      <c r="G11" s="7"/>
    </row>
    <row r="12" spans="1:7" ht="15">
      <c r="A12" t="s">
        <v>8</v>
      </c>
      <c r="B12" s="24">
        <v>1500</v>
      </c>
      <c r="C12" s="24"/>
      <c r="D12" s="24">
        <f>SUM(B12:C12)</f>
        <v>1500</v>
      </c>
      <c r="F12" s="23"/>
      <c r="G12" s="7"/>
    </row>
    <row r="13" spans="1:7" ht="15">
      <c r="A13" t="s">
        <v>31</v>
      </c>
      <c r="B13" s="24">
        <v>377500</v>
      </c>
      <c r="C13" s="24"/>
      <c r="D13" s="24">
        <f>SUM(B13:C13)</f>
        <v>377500</v>
      </c>
      <c r="G13" s="7"/>
    </row>
    <row r="14" spans="1:7" ht="15">
      <c r="A14" t="s">
        <v>36</v>
      </c>
      <c r="B14" s="24">
        <v>38500</v>
      </c>
      <c r="C14" s="24">
        <f>SUM(B14/2)</f>
        <v>19250</v>
      </c>
      <c r="D14" s="24">
        <f>SUM(B14/2)</f>
        <v>19250</v>
      </c>
      <c r="G14" s="7"/>
    </row>
    <row r="15" spans="1:7" ht="15">
      <c r="A15" t="s">
        <v>9</v>
      </c>
      <c r="B15" s="24">
        <v>4500</v>
      </c>
      <c r="C15" s="24">
        <f>SUM(B15)</f>
        <v>4500</v>
      </c>
      <c r="D15" s="24"/>
      <c r="G15" s="7"/>
    </row>
    <row r="16" spans="1:7" ht="15">
      <c r="A16" t="s">
        <v>10</v>
      </c>
      <c r="B16" s="24">
        <v>121600</v>
      </c>
      <c r="C16" s="24">
        <f>SUM(B16)</f>
        <v>121600</v>
      </c>
      <c r="D16" s="24"/>
      <c r="G16" s="7"/>
    </row>
    <row r="17" spans="1:7" ht="15">
      <c r="A17" t="s">
        <v>11</v>
      </c>
      <c r="B17" s="30" t="s">
        <v>35</v>
      </c>
      <c r="C17" s="30" t="s">
        <v>35</v>
      </c>
      <c r="D17" s="30" t="s">
        <v>35</v>
      </c>
      <c r="G17" s="7"/>
    </row>
    <row r="18" spans="2:7" ht="15">
      <c r="B18" s="31"/>
      <c r="C18" s="29"/>
      <c r="D18" s="29"/>
      <c r="G18" s="7"/>
    </row>
    <row r="19" spans="1:7" ht="15.75">
      <c r="A19" s="15" t="s">
        <v>19</v>
      </c>
      <c r="B19" s="32">
        <f>SUM(B7:B18)</f>
        <v>596100</v>
      </c>
      <c r="C19" s="32">
        <f>SUM(C7:C18)</f>
        <v>182350</v>
      </c>
      <c r="D19" s="32">
        <f>SUM(D7:D18)</f>
        <v>413750</v>
      </c>
      <c r="G19" s="7"/>
    </row>
    <row r="20" spans="1:7" s="10" customFormat="1" ht="11.25" customHeight="1">
      <c r="A20" s="11"/>
      <c r="B20" s="33"/>
      <c r="C20" s="34"/>
      <c r="D20" s="34"/>
      <c r="G20" s="12"/>
    </row>
    <row r="21" spans="1:7" s="10" customFormat="1" ht="18">
      <c r="A21" s="13" t="s">
        <v>20</v>
      </c>
      <c r="B21" s="33"/>
      <c r="C21" s="34"/>
      <c r="D21" s="34"/>
      <c r="G21" s="12"/>
    </row>
    <row r="22" spans="1:7" s="10" customFormat="1" ht="15" customHeight="1">
      <c r="A22" s="13"/>
      <c r="B22" s="33"/>
      <c r="C22" s="34"/>
      <c r="D22" s="34"/>
      <c r="G22" s="12"/>
    </row>
    <row r="23" spans="1:7" ht="15">
      <c r="A23" s="14" t="s">
        <v>23</v>
      </c>
      <c r="B23" s="24">
        <v>0</v>
      </c>
      <c r="C23" s="24"/>
      <c r="D23" s="24">
        <f>SUM(B23:C23)</f>
        <v>0</v>
      </c>
      <c r="G23" s="7"/>
    </row>
    <row r="24" spans="1:7" ht="15">
      <c r="A24" t="s">
        <v>12</v>
      </c>
      <c r="B24" s="24">
        <v>1533</v>
      </c>
      <c r="C24" s="24">
        <f>SUM(B24)</f>
        <v>1533</v>
      </c>
      <c r="D24" s="24"/>
      <c r="G24" s="7"/>
    </row>
    <row r="25" spans="1:7" ht="15">
      <c r="A25" t="s">
        <v>38</v>
      </c>
      <c r="B25" s="24">
        <v>0</v>
      </c>
      <c r="C25" s="24">
        <f>SUM(B25/2)</f>
        <v>0</v>
      </c>
      <c r="D25" s="24">
        <f>SUM(B25/2)</f>
        <v>0</v>
      </c>
      <c r="G25" s="7"/>
    </row>
    <row r="26" spans="1:4" ht="17.25" customHeight="1">
      <c r="A26" t="s">
        <v>33</v>
      </c>
      <c r="B26" s="24">
        <v>53500</v>
      </c>
      <c r="C26" s="24">
        <f>SUM(B26)</f>
        <v>53500</v>
      </c>
      <c r="D26" s="24">
        <v>0</v>
      </c>
    </row>
    <row r="27" spans="1:4" ht="15" customHeight="1">
      <c r="A27" t="s">
        <v>30</v>
      </c>
      <c r="B27" s="24">
        <v>63619.92</v>
      </c>
      <c r="C27" s="24"/>
      <c r="D27" s="24">
        <f>SUM(B27)</f>
        <v>63619.92</v>
      </c>
    </row>
    <row r="28" spans="2:4" ht="12.75">
      <c r="B28" s="24"/>
      <c r="C28" s="24"/>
      <c r="D28" s="24"/>
    </row>
    <row r="29" spans="1:4" ht="15.75">
      <c r="A29" s="15" t="s">
        <v>17</v>
      </c>
      <c r="B29" s="35">
        <f>SUM(B23:B27)</f>
        <v>118652.92</v>
      </c>
      <c r="C29" s="35">
        <f>SUM(C24:C28)</f>
        <v>55033</v>
      </c>
      <c r="D29" s="35">
        <f>SUM(D23:D28)</f>
        <v>63619.92</v>
      </c>
    </row>
    <row r="30" spans="2:4" ht="12.75">
      <c r="B30" s="24"/>
      <c r="C30" s="24"/>
      <c r="D30" s="24"/>
    </row>
    <row r="31" spans="1:5" s="17" customFormat="1" ht="17.25" customHeight="1">
      <c r="A31" s="18" t="s">
        <v>13</v>
      </c>
      <c r="B31" s="28">
        <f>SUM(B19-B29)</f>
        <v>477447.08</v>
      </c>
      <c r="C31" s="36">
        <f>SUM(C19-C29)</f>
        <v>127317</v>
      </c>
      <c r="D31" s="37">
        <f>SUM(D19-D29)</f>
        <v>350130.08</v>
      </c>
      <c r="E31" s="10"/>
    </row>
    <row r="32" spans="1:5" s="17" customFormat="1" ht="18">
      <c r="A32" s="19"/>
      <c r="B32" s="38"/>
      <c r="C32" s="39"/>
      <c r="D32" s="38"/>
      <c r="E32" s="10"/>
    </row>
    <row r="33" spans="1:4" ht="10.5" customHeight="1">
      <c r="A33" s="20"/>
      <c r="B33" s="38"/>
      <c r="C33" s="39"/>
      <c r="D33" s="38"/>
    </row>
    <row r="34" spans="1:4" ht="12.75">
      <c r="A34" s="22" t="s">
        <v>34</v>
      </c>
      <c r="B34" s="38">
        <f>SUM(B31:B32)</f>
        <v>477447.08</v>
      </c>
      <c r="C34" s="38">
        <f>SUM(C31:C32)</f>
        <v>127317</v>
      </c>
      <c r="D34" s="38">
        <f>SUM(D31:D32)</f>
        <v>350130.08</v>
      </c>
    </row>
    <row r="35" ht="12.75">
      <c r="B35" s="5"/>
    </row>
    <row r="36" spans="1:7" ht="15">
      <c r="A36" t="s">
        <v>32</v>
      </c>
      <c r="B36" s="5"/>
      <c r="G36" s="7"/>
    </row>
    <row r="37" spans="1:7" ht="15">
      <c r="A37" s="40">
        <f>SUM(C34)</f>
        <v>127317</v>
      </c>
      <c r="B37" s="5" t="s">
        <v>37</v>
      </c>
      <c r="C37" s="25">
        <v>2537</v>
      </c>
      <c r="D37" s="8" t="s">
        <v>14</v>
      </c>
      <c r="G37" s="7"/>
    </row>
    <row r="38" spans="1:7" ht="15">
      <c r="A38" t="s">
        <v>26</v>
      </c>
      <c r="B38" s="5"/>
      <c r="C38" s="16"/>
      <c r="D38" s="8"/>
      <c r="G38" s="7"/>
    </row>
    <row r="39" spans="1:7" ht="15">
      <c r="A39" t="s">
        <v>27</v>
      </c>
      <c r="B39" s="5"/>
      <c r="C39" s="41">
        <f>ROUND(C34/C37/12,2)</f>
        <v>4.18</v>
      </c>
      <c r="G39" s="7"/>
    </row>
    <row r="40" spans="1:7" ht="15">
      <c r="A40" t="s">
        <v>28</v>
      </c>
      <c r="B40" s="5"/>
      <c r="C40" s="41"/>
      <c r="G40" s="7"/>
    </row>
    <row r="41" spans="1:7" ht="15">
      <c r="A41" t="s">
        <v>29</v>
      </c>
      <c r="B41" s="5"/>
      <c r="C41" s="41">
        <f>SUM(C39*1.5)</f>
        <v>6.27</v>
      </c>
      <c r="G41" s="7"/>
    </row>
    <row r="42" spans="2:7" ht="15">
      <c r="B42" s="5"/>
      <c r="G42" s="7"/>
    </row>
    <row r="43" spans="1:7" ht="15">
      <c r="A43" t="s">
        <v>21</v>
      </c>
      <c r="B43" s="5"/>
      <c r="D43" s="42">
        <f>SUM(D34)</f>
        <v>350130.08</v>
      </c>
      <c r="G43" s="7"/>
    </row>
    <row r="44" spans="1:7" ht="15">
      <c r="A44" t="s">
        <v>22</v>
      </c>
      <c r="B44" s="5"/>
      <c r="C44" s="21"/>
      <c r="D44" s="26">
        <v>211040</v>
      </c>
      <c r="E44" s="8" t="s">
        <v>25</v>
      </c>
      <c r="G44" s="7"/>
    </row>
    <row r="45" spans="1:7" ht="15">
      <c r="A45" t="s">
        <v>15</v>
      </c>
      <c r="B45" s="5"/>
      <c r="D45" s="41">
        <f>ROUND(D43/D44,2)</f>
        <v>1.66</v>
      </c>
      <c r="G45" s="7"/>
    </row>
    <row r="46" spans="1:7" ht="15">
      <c r="A46" t="s">
        <v>16</v>
      </c>
      <c r="B46" s="5"/>
      <c r="G46" s="7"/>
    </row>
    <row r="47" spans="2:7" ht="15">
      <c r="B47" s="5"/>
      <c r="G47" s="7"/>
    </row>
    <row r="48" spans="1:7" ht="15">
      <c r="A48" s="8"/>
      <c r="G48" s="7"/>
    </row>
    <row r="49" ht="12.75">
      <c r="B49" s="46"/>
    </row>
    <row r="50" ht="12.75">
      <c r="B50" s="46"/>
    </row>
    <row r="51" spans="1:2" ht="12.75">
      <c r="A51" s="44"/>
      <c r="B51" s="46"/>
    </row>
    <row r="52" spans="1:2" ht="12.75">
      <c r="A52" s="21"/>
      <c r="B52" s="43"/>
    </row>
    <row r="53" ht="12.75">
      <c r="B53" s="46"/>
    </row>
    <row r="54" spans="1:2" ht="12.75">
      <c r="A54" s="21"/>
      <c r="B54" s="45"/>
    </row>
  </sheetData>
  <printOptions gridLines="1" horizontalCentered="1" vertic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  <headerFooter alignWithMargins="0">
    <oddHeader>&amp;C&amp;A
Appen
&amp;R21.10.2010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Gebührenbedarfsberechnung</dc:title>
  <dc:subject>Kanalisation</dc:subject>
  <dc:creator>Albert Retzlaff</dc:creator>
  <cp:keywords/>
  <dc:description/>
  <cp:lastModifiedBy>inka.backer</cp:lastModifiedBy>
  <cp:lastPrinted>2010-10-21T10:23:56Z</cp:lastPrinted>
  <dcterms:created xsi:type="dcterms:W3CDTF">2010-11-16T13:06:55Z</dcterms:created>
  <dcterms:modified xsi:type="dcterms:W3CDTF">2010-11-16T13:08:36Z</dcterms:modified>
  <cp:category/>
  <cp:version/>
  <cp:contentType/>
  <cp:contentStatus/>
</cp:coreProperties>
</file>